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Лист 1" sheetId="1" r:id="rId1"/>
  </sheets>
  <definedNames>
    <definedName name="_xlnm.Print_Area" localSheetId="0">'Лист 1'!$A$1:$G$75</definedName>
  </definedNames>
  <calcPr fullCalcOnLoad="1"/>
</workbook>
</file>

<file path=xl/sharedStrings.xml><?xml version="1.0" encoding="utf-8"?>
<sst xmlns="http://schemas.openxmlformats.org/spreadsheetml/2006/main" count="130" uniqueCount="48">
  <si>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</si>
  <si>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</si>
  <si>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</si>
  <si>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</si>
  <si>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</si>
  <si>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</si>
  <si>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</si>
  <si>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</si>
  <si>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</si>
  <si>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</si>
  <si>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</si>
  <si>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</si>
  <si>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</si>
  <si>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</si>
  <si>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</si>
  <si>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</si>
  <si>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</si>
  <si>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 xml:space="preserve"> </t>
  </si>
  <si>
    <t xml:space="preserve"> Начальная  максимальная цена контракта:</t>
  </si>
  <si>
    <t>Обоснование начальной (максимальной) цены контракта</t>
  </si>
  <si>
    <t>на поставку канцелярских товаров</t>
  </si>
  <si>
    <t>Россия</t>
  </si>
  <si>
    <t>Главный бухгалтер</t>
  </si>
  <si>
    <t>Дума города Югорска</t>
  </si>
  <si>
    <t>Италия</t>
  </si>
  <si>
    <t>Германия</t>
  </si>
  <si>
    <t>Китай</t>
  </si>
  <si>
    <t>ИП Гришина Татьяна Андреевна</t>
  </si>
  <si>
    <t>Общество с ограниченной ответственностью "Меридиан"</t>
  </si>
  <si>
    <t>Общество с ограниченной ответственностью "Мастер Трейд"</t>
  </si>
  <si>
    <t>Дата составления: 25.03.2013 г</t>
  </si>
  <si>
    <t>Глава города Югорска</t>
  </si>
  <si>
    <t>Н.Н. Лаврова</t>
  </si>
  <si>
    <t>Главный</t>
  </si>
  <si>
    <t>Т.А. Барыкина</t>
  </si>
  <si>
    <t xml:space="preserve">    Р.З. Салахов</t>
  </si>
  <si>
    <t>эксперт ОБУиО Думы города Югорска,                                   5-00-82.</t>
  </si>
  <si>
    <r>
      <t xml:space="preserve">Юр.адрес: 620049, г.Екатеринбург, ул.Уральская, 74, кв.182. Факт.адрес: 620049, г.Екатеринбург, ул.Первомайская, 109 Д. Тел\факс: 8(343) 379-08-50, 379-08-55. e-mail: assorti-ural@mail.ru Источник информации: </t>
    </r>
    <r>
      <rPr>
        <sz val="11"/>
        <rFont val="Times New Roman"/>
        <family val="1"/>
      </rPr>
      <t xml:space="preserve">коммерческое предложение б/н от 25.03.2013 г </t>
    </r>
  </si>
  <si>
    <r>
      <t xml:space="preserve">623751, г. Реж, ул. Строителей, д. 8/58. </t>
    </r>
    <r>
      <rPr>
        <sz val="11"/>
        <rFont val="Times New Roman"/>
        <family val="1"/>
      </rPr>
      <t>Тел. 8-902-442-48-26. Источник информации: коммерческое предложение б/н от 25.03.2013.</t>
    </r>
  </si>
  <si>
    <t>г. Екатеринбург, ул. Сакко и Ванцетти, 48-14, Тел.:8-912-664-90-70., Источник информации: коммерческое предложение б/н от 25.03.2013</t>
  </si>
  <si>
    <t>Ручка шариковая с фирменной символикой. Материал корпуса пластик. Цвет корпуса - темно-синий. Нажимной механизм. Цвет  чернил - синий. Способ нанесения символики - тампонная печать. Цвет символики - серебро.</t>
  </si>
  <si>
    <t>Фолдер с фирменной символикой. Формат А4. Материал: дизайнерский картон, 300 г/м. Цвет фолдера -синий. Способ нанесения - шелкография, цветность 3+0. Цвет символики - серебро.</t>
  </si>
  <si>
    <t xml:space="preserve">Блокнот на пружине с отделением под ручку с фирменной символикой. Формат А5. Материал: обложка - дизайнерский картон, цвет обложки - синий; внутренний блок - мелованная бумага, 115 г/м. Печать: обложка - цветность 3+0, тиснение; внутренний блок - цветность 1+0. Цвет символики - серебро.                                                                                         </t>
  </si>
  <si>
    <t>Ежедневник недатированный с фирменной символикой. Материал обложки - кожа натуральная, цвет-синий, не менее 195 стр., размер 145х205 мм. На обложке тиснение фольгой фирменной символики. Цвет символики -серебро.</t>
  </si>
  <si>
    <t>Шариковая металлическая ручка из качественного металла с фирменной символикой. Материал корпуса - металл. Цвет корпуса - посеребрение. Нажимной механизм.Цвет  чернил - синий. Способ нанесения символики - лазерная гравировка.</t>
  </si>
  <si>
    <t>Пакет бумажный с фирменной символикой. Цвет пакета -темно-синий. Материал - специальная пакетная бумага, шелковый шнур, металлические пикколо. Размер - 365*255*80 мм. Способ нанесения - шелкография, цветность 4+4. Цвет символики - серебро.</t>
  </si>
  <si>
    <t>Пакет бумажный с фирменной символикой. Цвет пакета -темно-синий. Материал - специальная пакетная бумага, шелковый шнур, металлические пикколо. Размер - 240*200*80 мм. Способ нанесения - шелкография, цветность 4+4. Цвет символики - серебро.</t>
  </si>
  <si>
    <t>Футляр подарочный для ручки с фирменной символикой. Цвет корпуса - серебро. Материал корпуса: снаружи - кожа натуральная, внутри - отделка бархатом. Способ нанесения символики - тиснение фольгой. Цвет символики - синий.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</si>
</sst>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1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4" fontId="6" fillId="18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19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>
      <alignment/>
    </xf>
    <xf numFmtId="4" fontId="4" fillId="0" borderId="20" xfId="0" applyNumberFormat="1" applyFont="1" applyBorder="1" applyAlignment="1">
      <alignment vertical="top" wrapText="1"/>
    </xf>
    <xf numFmtId="4" fontId="4" fillId="0" borderId="21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4" fontId="4" fillId="0" borderId="24" xfId="0" applyNumberFormat="1" applyFont="1" applyBorder="1" applyAlignment="1">
      <alignment vertical="top" wrapText="1"/>
    </xf>
    <xf numFmtId="4" fontId="4" fillId="0" borderId="24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4" fillId="19" borderId="33" xfId="0" applyFont="1" applyFill="1" applyBorder="1" applyAlignment="1">
      <alignment horizontal="center" vertical="top" wrapText="1"/>
    </xf>
    <xf numFmtId="0" fontId="4" fillId="19" borderId="3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19" borderId="35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36" xfId="0" applyNumberFormat="1" applyFont="1" applyBorder="1" applyAlignment="1">
      <alignment vertical="top"/>
    </xf>
    <xf numFmtId="4" fontId="4" fillId="0" borderId="31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3" fontId="0" fillId="0" borderId="11" xfId="60" applyFill="1" applyBorder="1" applyAlignment="1">
      <alignment horizontal="center" vertical="center"/>
    </xf>
    <xf numFmtId="4" fontId="6" fillId="19" borderId="11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7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8" xfId="0" applyBorder="1" applyAlignment="1">
      <alignment wrapText="1"/>
    </xf>
    <xf numFmtId="0" fontId="4" fillId="0" borderId="3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5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58" xfId="0" applyFont="1" applyBorder="1" applyAlignment="1">
      <alignment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0" borderId="33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1" fillId="0" borderId="65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66" xfId="0" applyBorder="1" applyAlignment="1">
      <alignment wrapText="1"/>
    </xf>
    <xf numFmtId="0" fontId="1" fillId="0" borderId="47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48" xfId="0" applyBorder="1" applyAlignment="1">
      <alignment horizontal="left" wrapText="1"/>
    </xf>
    <xf numFmtId="0" fontId="4" fillId="0" borderId="6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SheetLayoutView="100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7" sqref="F27"/>
    </sheetView>
  </sheetViews>
  <sheetFormatPr defaultColWidth="11.57421875" defaultRowHeight="12.75"/>
  <cols>
    <col min="1" max="1" width="15.7109375" style="1" customWidth="1"/>
    <col min="2" max="2" width="14.421875" style="1" customWidth="1"/>
    <col min="3" max="3" width="14.140625" style="1" customWidth="1"/>
    <col min="4" max="4" width="15.57421875" style="1" customWidth="1"/>
    <col min="5" max="5" width="15.8515625" style="1" customWidth="1"/>
    <col min="6" max="6" width="15.7109375" style="1" customWidth="1"/>
    <col min="7" max="7" width="11.57421875" style="1" hidden="1" customWidth="1"/>
    <col min="8" max="16384" width="11.57421875" style="1" customWidth="1"/>
  </cols>
  <sheetData>
    <row r="1" spans="1:6" ht="13.5">
      <c r="A1" s="90" t="s">
        <v>19</v>
      </c>
      <c r="B1" s="91"/>
      <c r="C1" s="91"/>
      <c r="D1" s="91"/>
      <c r="E1" s="91"/>
      <c r="F1" s="91"/>
    </row>
    <row r="2" spans="1:6" ht="15.75">
      <c r="A2" s="2"/>
      <c r="B2" s="90" t="s">
        <v>20</v>
      </c>
      <c r="C2" s="91"/>
      <c r="D2" s="91"/>
      <c r="E2" s="91"/>
      <c r="F2" s="2"/>
    </row>
    <row r="3" spans="1:6" ht="15.75">
      <c r="A3" s="2"/>
      <c r="B3" s="103" t="s">
        <v>23</v>
      </c>
      <c r="C3" s="103"/>
      <c r="D3" s="104"/>
      <c r="E3" s="104"/>
      <c r="F3" s="2"/>
    </row>
    <row r="4" spans="1:6" s="15" customFormat="1" ht="15" customHeight="1">
      <c r="A4" s="14" t="s">
        <v>0</v>
      </c>
      <c r="B4" s="75"/>
      <c r="C4" s="75"/>
      <c r="D4" s="75"/>
      <c r="E4" s="75"/>
      <c r="F4" s="75"/>
    </row>
    <row r="5" spans="1:8" ht="15">
      <c r="A5" s="76" t="s">
        <v>1</v>
      </c>
      <c r="B5" s="95" t="s">
        <v>2</v>
      </c>
      <c r="C5" s="95"/>
      <c r="D5" s="96"/>
      <c r="E5" s="81" t="s">
        <v>3</v>
      </c>
      <c r="F5" s="78" t="s">
        <v>4</v>
      </c>
      <c r="H5" s="77"/>
    </row>
    <row r="6" spans="1:8" ht="15">
      <c r="A6" s="3"/>
      <c r="B6" s="82">
        <v>1</v>
      </c>
      <c r="C6" s="83">
        <v>2</v>
      </c>
      <c r="D6" s="83">
        <v>3</v>
      </c>
      <c r="E6" s="80" t="s">
        <v>5</v>
      </c>
      <c r="F6" s="79" t="s">
        <v>6</v>
      </c>
      <c r="H6" s="77"/>
    </row>
    <row r="7" spans="1:6" ht="51" customHeight="1">
      <c r="A7" s="32" t="s">
        <v>7</v>
      </c>
      <c r="B7" s="121" t="s">
        <v>43</v>
      </c>
      <c r="C7" s="122"/>
      <c r="D7" s="122"/>
      <c r="E7" s="123"/>
      <c r="F7" s="34" t="s">
        <v>8</v>
      </c>
    </row>
    <row r="8" spans="1:6" ht="30">
      <c r="A8" s="33" t="s">
        <v>9</v>
      </c>
      <c r="B8" s="100">
        <v>300</v>
      </c>
      <c r="C8" s="101"/>
      <c r="D8" s="101"/>
      <c r="E8" s="102"/>
      <c r="F8" s="35" t="s">
        <v>8</v>
      </c>
    </row>
    <row r="9" spans="1:6" ht="28.5" customHeight="1">
      <c r="A9" s="33" t="s">
        <v>10</v>
      </c>
      <c r="B9" s="40" t="s">
        <v>24</v>
      </c>
      <c r="C9" s="40" t="s">
        <v>21</v>
      </c>
      <c r="D9" s="40" t="s">
        <v>21</v>
      </c>
      <c r="E9" s="36"/>
      <c r="F9" s="35" t="s">
        <v>8</v>
      </c>
    </row>
    <row r="10" spans="1:6" ht="30">
      <c r="A10" s="6" t="s">
        <v>11</v>
      </c>
      <c r="B10" s="86">
        <v>329</v>
      </c>
      <c r="C10" s="43">
        <v>540</v>
      </c>
      <c r="D10" s="43">
        <v>675</v>
      </c>
      <c r="E10" s="46">
        <f>SUM(B10:D10)/3</f>
        <v>514.6666666666666</v>
      </c>
      <c r="F10" s="13">
        <f>E10</f>
        <v>514.6666666666666</v>
      </c>
    </row>
    <row r="11" spans="1:6" ht="15">
      <c r="A11" s="7" t="s">
        <v>12</v>
      </c>
      <c r="B11" s="41">
        <f>B10*$B8</f>
        <v>98700</v>
      </c>
      <c r="C11" s="44">
        <f>C10*$B8</f>
        <v>162000</v>
      </c>
      <c r="D11" s="44">
        <f>D10*$B8</f>
        <v>202500</v>
      </c>
      <c r="E11" s="47">
        <f>E10*B8</f>
        <v>154400</v>
      </c>
      <c r="F11" s="28">
        <f>E11</f>
        <v>154400</v>
      </c>
    </row>
    <row r="12" spans="1:6" ht="52.5" customHeight="1">
      <c r="A12" s="4" t="s">
        <v>7</v>
      </c>
      <c r="B12" s="92" t="s">
        <v>40</v>
      </c>
      <c r="C12" s="93"/>
      <c r="D12" s="93"/>
      <c r="E12" s="94"/>
      <c r="F12" s="5" t="s">
        <v>8</v>
      </c>
    </row>
    <row r="13" spans="1:6" ht="30">
      <c r="A13" s="6" t="s">
        <v>9</v>
      </c>
      <c r="B13" s="87">
        <v>300</v>
      </c>
      <c r="C13" s="88"/>
      <c r="D13" s="88"/>
      <c r="E13" s="89"/>
      <c r="F13" s="11" t="s">
        <v>8</v>
      </c>
    </row>
    <row r="14" spans="1:6" ht="16.5" customHeight="1">
      <c r="A14" s="6" t="s">
        <v>10</v>
      </c>
      <c r="B14" s="40" t="s">
        <v>25</v>
      </c>
      <c r="C14" s="40" t="s">
        <v>26</v>
      </c>
      <c r="D14" s="40" t="s">
        <v>26</v>
      </c>
      <c r="E14" s="30"/>
      <c r="F14" s="11" t="s">
        <v>8</v>
      </c>
    </row>
    <row r="15" spans="1:6" ht="30">
      <c r="A15" s="6" t="s">
        <v>11</v>
      </c>
      <c r="B15" s="42">
        <v>49.5</v>
      </c>
      <c r="C15" s="45">
        <v>55</v>
      </c>
      <c r="D15" s="45">
        <v>55</v>
      </c>
      <c r="E15" s="47">
        <f>SUM(B15:D15)/3</f>
        <v>53.166666666666664</v>
      </c>
      <c r="F15" s="13">
        <f>E15</f>
        <v>53.166666666666664</v>
      </c>
    </row>
    <row r="16" spans="1:6" ht="15">
      <c r="A16" s="7" t="s">
        <v>12</v>
      </c>
      <c r="B16" s="41">
        <f>B15*$B13</f>
        <v>14850</v>
      </c>
      <c r="C16" s="44">
        <f>C15*$B13</f>
        <v>16500</v>
      </c>
      <c r="D16" s="44">
        <f>D15*$B13</f>
        <v>16500</v>
      </c>
      <c r="E16" s="47">
        <f>E15*B13</f>
        <v>15950</v>
      </c>
      <c r="F16" s="28">
        <f>E16</f>
        <v>15950</v>
      </c>
    </row>
    <row r="17" spans="1:6" ht="52.5" customHeight="1">
      <c r="A17" s="4" t="s">
        <v>7</v>
      </c>
      <c r="B17" s="92" t="s">
        <v>44</v>
      </c>
      <c r="C17" s="93"/>
      <c r="D17" s="93"/>
      <c r="E17" s="94"/>
      <c r="F17" s="84" t="s">
        <v>8</v>
      </c>
    </row>
    <row r="18" spans="1:6" ht="30">
      <c r="A18" s="6" t="s">
        <v>9</v>
      </c>
      <c r="B18" s="143">
        <v>300</v>
      </c>
      <c r="C18" s="144"/>
      <c r="D18" s="144"/>
      <c r="E18" s="145"/>
      <c r="F18" s="11" t="s">
        <v>8</v>
      </c>
    </row>
    <row r="19" spans="1:6" ht="16.5" customHeight="1">
      <c r="A19" s="6" t="s">
        <v>10</v>
      </c>
      <c r="B19" s="40" t="s">
        <v>25</v>
      </c>
      <c r="C19" s="40" t="s">
        <v>25</v>
      </c>
      <c r="D19" s="40" t="s">
        <v>25</v>
      </c>
      <c r="E19" s="30"/>
      <c r="F19" s="11" t="s">
        <v>8</v>
      </c>
    </row>
    <row r="20" spans="1:6" ht="30">
      <c r="A20" s="6" t="s">
        <v>11</v>
      </c>
      <c r="B20" s="42">
        <v>397</v>
      </c>
      <c r="C20" s="39">
        <v>450</v>
      </c>
      <c r="D20" s="12">
        <v>465</v>
      </c>
      <c r="E20" s="13">
        <f>SUM(B20:D20)/3</f>
        <v>437.3333333333333</v>
      </c>
      <c r="F20" s="13">
        <f>E20</f>
        <v>437.3333333333333</v>
      </c>
    </row>
    <row r="21" spans="1:6" ht="15">
      <c r="A21" s="7" t="s">
        <v>12</v>
      </c>
      <c r="B21" s="74">
        <f>B20*$B18</f>
        <v>119100</v>
      </c>
      <c r="C21" s="37">
        <f>C20*$B18</f>
        <v>135000</v>
      </c>
      <c r="D21" s="37">
        <f>D20*$B18</f>
        <v>139500</v>
      </c>
      <c r="E21" s="13">
        <f>E20*B18</f>
        <v>131200</v>
      </c>
      <c r="F21" s="28">
        <f>E21</f>
        <v>131200</v>
      </c>
    </row>
    <row r="22" spans="1:6" ht="86.25" customHeight="1" hidden="1">
      <c r="A22" s="32" t="s">
        <v>7</v>
      </c>
      <c r="B22" s="146"/>
      <c r="C22" s="50"/>
      <c r="D22" s="50"/>
      <c r="E22" s="29"/>
      <c r="F22" s="5" t="s">
        <v>8</v>
      </c>
    </row>
    <row r="23" spans="1:6" ht="30" hidden="1">
      <c r="A23" s="33" t="s">
        <v>9</v>
      </c>
      <c r="B23" s="147"/>
      <c r="C23" s="53"/>
      <c r="D23" s="53"/>
      <c r="E23" s="38"/>
      <c r="F23" s="11" t="s">
        <v>8</v>
      </c>
    </row>
    <row r="24" spans="1:6" ht="16.5" customHeight="1" hidden="1">
      <c r="A24" s="6" t="s">
        <v>10</v>
      </c>
      <c r="B24" s="59"/>
      <c r="C24" s="54"/>
      <c r="D24" s="54"/>
      <c r="E24" s="48"/>
      <c r="F24" s="11" t="s">
        <v>8</v>
      </c>
    </row>
    <row r="25" spans="1:6" ht="30" hidden="1">
      <c r="A25" s="6" t="s">
        <v>11</v>
      </c>
      <c r="B25" s="42"/>
      <c r="C25" s="55"/>
      <c r="D25" s="55"/>
      <c r="E25" s="47"/>
      <c r="F25" s="13">
        <v>27.34</v>
      </c>
    </row>
    <row r="26" spans="1:6" ht="15" hidden="1">
      <c r="A26" s="7" t="s">
        <v>12</v>
      </c>
      <c r="B26" s="41">
        <f>B25*$B23</f>
        <v>0</v>
      </c>
      <c r="C26" s="56">
        <f>C25*$B23</f>
        <v>0</v>
      </c>
      <c r="D26" s="56">
        <f>D25*$B23</f>
        <v>0</v>
      </c>
      <c r="E26" s="47">
        <f>E25*B23</f>
        <v>0</v>
      </c>
      <c r="F26" s="28">
        <v>2761.34</v>
      </c>
    </row>
    <row r="27" spans="1:6" ht="58.5" customHeight="1">
      <c r="A27" s="4" t="s">
        <v>7</v>
      </c>
      <c r="B27" s="92" t="s">
        <v>47</v>
      </c>
      <c r="C27" s="93"/>
      <c r="D27" s="93"/>
      <c r="E27" s="94"/>
      <c r="F27" s="65" t="s">
        <v>8</v>
      </c>
    </row>
    <row r="28" spans="1:6" ht="30">
      <c r="A28" s="6" t="s">
        <v>9</v>
      </c>
      <c r="B28" s="137">
        <v>300</v>
      </c>
      <c r="C28" s="138"/>
      <c r="D28" s="138"/>
      <c r="E28" s="139"/>
      <c r="F28" s="65" t="s">
        <v>8</v>
      </c>
    </row>
    <row r="29" spans="1:6" ht="36.75" customHeight="1">
      <c r="A29" s="6" t="s">
        <v>10</v>
      </c>
      <c r="B29" s="40" t="s">
        <v>25</v>
      </c>
      <c r="C29" s="40" t="s">
        <v>25</v>
      </c>
      <c r="D29" s="40" t="s">
        <v>25</v>
      </c>
      <c r="E29" s="49"/>
      <c r="F29" s="65" t="s">
        <v>8</v>
      </c>
    </row>
    <row r="30" spans="1:6" ht="30">
      <c r="A30" s="6" t="s">
        <v>11</v>
      </c>
      <c r="B30" s="42">
        <v>159</v>
      </c>
      <c r="C30" s="55">
        <v>187</v>
      </c>
      <c r="D30" s="55">
        <v>215</v>
      </c>
      <c r="E30" s="47">
        <f>SUM(B30:D30)/3</f>
        <v>187</v>
      </c>
      <c r="F30" s="13">
        <f>E30</f>
        <v>187</v>
      </c>
    </row>
    <row r="31" spans="1:6" ht="15">
      <c r="A31" s="7" t="s">
        <v>12</v>
      </c>
      <c r="B31" s="41">
        <f>B30*$B28</f>
        <v>47700</v>
      </c>
      <c r="C31" s="56">
        <f>C30*$B28</f>
        <v>56100</v>
      </c>
      <c r="D31" s="56">
        <f>D30*$B28</f>
        <v>64500</v>
      </c>
      <c r="E31" s="47">
        <f>E30*B28</f>
        <v>56100</v>
      </c>
      <c r="F31" s="85">
        <f>E31</f>
        <v>56100</v>
      </c>
    </row>
    <row r="32" spans="1:6" ht="57" customHeight="1" hidden="1">
      <c r="A32" s="4" t="s">
        <v>7</v>
      </c>
      <c r="B32" s="148"/>
      <c r="C32" s="150"/>
      <c r="D32" s="51"/>
      <c r="E32" s="29"/>
      <c r="F32" s="5"/>
    </row>
    <row r="33" spans="1:6" ht="30.75" hidden="1" thickBot="1">
      <c r="A33" s="6" t="s">
        <v>9</v>
      </c>
      <c r="B33" s="149"/>
      <c r="C33" s="151"/>
      <c r="D33" s="57"/>
      <c r="E33" s="38"/>
      <c r="F33" s="11"/>
    </row>
    <row r="34" spans="1:6" ht="16.5" customHeight="1" hidden="1">
      <c r="A34" s="6" t="s">
        <v>10</v>
      </c>
      <c r="B34" s="31"/>
      <c r="C34" s="31"/>
      <c r="D34" s="31"/>
      <c r="E34" s="31"/>
      <c r="F34" s="11"/>
    </row>
    <row r="35" spans="1:6" ht="30" hidden="1">
      <c r="A35" s="6" t="s">
        <v>11</v>
      </c>
      <c r="B35" s="12"/>
      <c r="C35" s="12"/>
      <c r="D35" s="12"/>
      <c r="E35" s="13"/>
      <c r="F35" s="13">
        <v>1.49</v>
      </c>
    </row>
    <row r="36" spans="1:6" ht="15" hidden="1">
      <c r="A36" s="7" t="s">
        <v>12</v>
      </c>
      <c r="B36" s="37">
        <f>B35*$B33</f>
        <v>0</v>
      </c>
      <c r="C36" s="37">
        <f>C35*$B33</f>
        <v>0</v>
      </c>
      <c r="D36" s="37">
        <f>D35*$B33</f>
        <v>0</v>
      </c>
      <c r="E36" s="13">
        <f>E35*B33</f>
        <v>0</v>
      </c>
      <c r="F36" s="18">
        <v>149</v>
      </c>
    </row>
    <row r="37" spans="1:6" ht="53.25" customHeight="1">
      <c r="A37" s="4" t="s">
        <v>7</v>
      </c>
      <c r="B37" s="131" t="s">
        <v>45</v>
      </c>
      <c r="C37" s="132"/>
      <c r="D37" s="132"/>
      <c r="E37" s="133"/>
      <c r="F37" s="65"/>
    </row>
    <row r="38" spans="1:6" ht="20.25" customHeight="1">
      <c r="A38" s="6" t="s">
        <v>9</v>
      </c>
      <c r="B38" s="87">
        <v>300</v>
      </c>
      <c r="C38" s="88"/>
      <c r="D38" s="88"/>
      <c r="E38" s="89"/>
      <c r="F38" s="64" t="s">
        <v>8</v>
      </c>
    </row>
    <row r="39" spans="1:6" ht="30.75" customHeight="1">
      <c r="A39" s="6" t="s">
        <v>10</v>
      </c>
      <c r="B39" s="52"/>
      <c r="C39" s="58"/>
      <c r="D39" s="58"/>
      <c r="E39" s="52"/>
      <c r="F39" s="11" t="s">
        <v>8</v>
      </c>
    </row>
    <row r="40" spans="1:6" ht="30">
      <c r="A40" s="6" t="s">
        <v>11</v>
      </c>
      <c r="B40" s="42">
        <v>85</v>
      </c>
      <c r="C40" s="45">
        <v>96</v>
      </c>
      <c r="D40" s="55">
        <v>88</v>
      </c>
      <c r="E40" s="47">
        <f>SUM(B40:D40)/3</f>
        <v>89.66666666666667</v>
      </c>
      <c r="F40" s="13">
        <f>E40</f>
        <v>89.66666666666667</v>
      </c>
    </row>
    <row r="41" spans="1:6" ht="15">
      <c r="A41" s="7" t="s">
        <v>12</v>
      </c>
      <c r="B41" s="41">
        <f>B40*$B38</f>
        <v>25500</v>
      </c>
      <c r="C41" s="44">
        <f>C40*$B38</f>
        <v>28800</v>
      </c>
      <c r="D41" s="56">
        <f>D40*$B38</f>
        <v>26400</v>
      </c>
      <c r="E41" s="47">
        <f>E40*B38</f>
        <v>26900</v>
      </c>
      <c r="F41" s="28">
        <f>E41</f>
        <v>26900</v>
      </c>
    </row>
    <row r="42" spans="1:6" ht="51" customHeight="1">
      <c r="A42" s="4" t="s">
        <v>7</v>
      </c>
      <c r="B42" s="134" t="s">
        <v>46</v>
      </c>
      <c r="C42" s="135"/>
      <c r="D42" s="135"/>
      <c r="E42" s="136"/>
      <c r="F42" s="5" t="s">
        <v>8</v>
      </c>
    </row>
    <row r="43" spans="1:6" ht="30">
      <c r="A43" s="33" t="s">
        <v>9</v>
      </c>
      <c r="B43" s="140">
        <v>300</v>
      </c>
      <c r="C43" s="141"/>
      <c r="D43" s="141"/>
      <c r="E43" s="142"/>
      <c r="F43" s="35" t="s">
        <v>8</v>
      </c>
    </row>
    <row r="44" spans="1:6" ht="34.5" customHeight="1">
      <c r="A44" s="6" t="s">
        <v>10</v>
      </c>
      <c r="B44" s="31"/>
      <c r="C44" s="31"/>
      <c r="D44" s="31"/>
      <c r="E44" s="60"/>
      <c r="F44" s="11" t="s">
        <v>8</v>
      </c>
    </row>
    <row r="45" spans="1:6" ht="30">
      <c r="A45" s="6" t="s">
        <v>11</v>
      </c>
      <c r="B45" s="42">
        <v>65</v>
      </c>
      <c r="C45" s="45">
        <v>85</v>
      </c>
      <c r="D45" s="55">
        <v>68</v>
      </c>
      <c r="E45" s="47">
        <f>SUM(B45:D45)/3</f>
        <v>72.66666666666667</v>
      </c>
      <c r="F45" s="13">
        <f>E45</f>
        <v>72.66666666666667</v>
      </c>
    </row>
    <row r="46" spans="1:6" ht="15">
      <c r="A46" s="7" t="s">
        <v>12</v>
      </c>
      <c r="B46" s="41">
        <f>B45*$B43</f>
        <v>19500</v>
      </c>
      <c r="C46" s="44">
        <f>C45*$B43</f>
        <v>25500</v>
      </c>
      <c r="D46" s="56">
        <f>D45*$B43</f>
        <v>20400</v>
      </c>
      <c r="E46" s="47">
        <f>E45*B43</f>
        <v>21800</v>
      </c>
      <c r="F46" s="28">
        <f>E46</f>
        <v>21800</v>
      </c>
    </row>
    <row r="47" spans="1:6" ht="51" customHeight="1">
      <c r="A47" s="4" t="s">
        <v>7</v>
      </c>
      <c r="B47" s="131" t="s">
        <v>41</v>
      </c>
      <c r="C47" s="132"/>
      <c r="D47" s="132"/>
      <c r="E47" s="133"/>
      <c r="F47" s="5" t="s">
        <v>8</v>
      </c>
    </row>
    <row r="48" spans="1:6" ht="30">
      <c r="A48" s="6" t="s">
        <v>9</v>
      </c>
      <c r="B48" s="97">
        <v>300</v>
      </c>
      <c r="C48" s="98"/>
      <c r="D48" s="98"/>
      <c r="E48" s="99"/>
      <c r="F48" s="11" t="s">
        <v>8</v>
      </c>
    </row>
    <row r="49" spans="1:6" ht="35.25" customHeight="1">
      <c r="A49" s="6" t="s">
        <v>10</v>
      </c>
      <c r="B49" s="31"/>
      <c r="C49" s="31"/>
      <c r="D49" s="31"/>
      <c r="E49" s="31"/>
      <c r="F49" s="11" t="s">
        <v>8</v>
      </c>
    </row>
    <row r="50" spans="1:6" ht="30">
      <c r="A50" s="6" t="s">
        <v>11</v>
      </c>
      <c r="B50" s="12">
        <v>85</v>
      </c>
      <c r="C50" s="12">
        <v>93</v>
      </c>
      <c r="D50" s="12">
        <v>105</v>
      </c>
      <c r="E50" s="13">
        <f>SUM(B50:D50)/3</f>
        <v>94.33333333333333</v>
      </c>
      <c r="F50" s="13">
        <f>E50</f>
        <v>94.33333333333333</v>
      </c>
    </row>
    <row r="51" spans="1:6" ht="15">
      <c r="A51" s="7" t="s">
        <v>12</v>
      </c>
      <c r="B51" s="37">
        <f>B50*$B48</f>
        <v>25500</v>
      </c>
      <c r="C51" s="37">
        <f>C50*$B48</f>
        <v>27900</v>
      </c>
      <c r="D51" s="37">
        <f>D50*$B48</f>
        <v>31500</v>
      </c>
      <c r="E51" s="13">
        <f>E50*B48</f>
        <v>28300</v>
      </c>
      <c r="F51" s="85">
        <f>E51</f>
        <v>28300</v>
      </c>
    </row>
    <row r="52" spans="1:6" ht="80.25" customHeight="1">
      <c r="A52" s="4" t="s">
        <v>7</v>
      </c>
      <c r="B52" s="92" t="s">
        <v>42</v>
      </c>
      <c r="C52" s="93"/>
      <c r="D52" s="93"/>
      <c r="E52" s="94"/>
      <c r="F52" s="5" t="s">
        <v>8</v>
      </c>
    </row>
    <row r="53" spans="1:6" ht="30">
      <c r="A53" s="6" t="s">
        <v>9</v>
      </c>
      <c r="B53" s="87">
        <v>300</v>
      </c>
      <c r="C53" s="88"/>
      <c r="D53" s="88"/>
      <c r="E53" s="89"/>
      <c r="F53" s="11" t="s">
        <v>8</v>
      </c>
    </row>
    <row r="54" spans="1:6" ht="32.25" customHeight="1">
      <c r="A54" s="6" t="s">
        <v>10</v>
      </c>
      <c r="B54" s="31" t="s">
        <v>25</v>
      </c>
      <c r="C54" s="31" t="s">
        <v>26</v>
      </c>
      <c r="D54" s="31" t="s">
        <v>26</v>
      </c>
      <c r="E54" s="49"/>
      <c r="F54" s="11" t="s">
        <v>8</v>
      </c>
    </row>
    <row r="55" spans="1:6" ht="30">
      <c r="A55" s="6" t="s">
        <v>11</v>
      </c>
      <c r="B55" s="42">
        <v>99</v>
      </c>
      <c r="C55" s="55">
        <v>118</v>
      </c>
      <c r="D55" s="45">
        <v>135</v>
      </c>
      <c r="E55" s="47">
        <f>SUM(B55:D55)/3</f>
        <v>117.33333333333333</v>
      </c>
      <c r="F55" s="13">
        <f>E55</f>
        <v>117.33333333333333</v>
      </c>
    </row>
    <row r="56" spans="1:6" ht="15">
      <c r="A56" s="7" t="s">
        <v>12</v>
      </c>
      <c r="B56" s="61">
        <f>B55*$B53</f>
        <v>29700</v>
      </c>
      <c r="C56" s="62">
        <f>C55*$B53</f>
        <v>35400</v>
      </c>
      <c r="D56" s="63">
        <f>D55*$B53</f>
        <v>40500</v>
      </c>
      <c r="E56" s="73">
        <f>E55*B53</f>
        <v>35200</v>
      </c>
      <c r="F56" s="85">
        <f>E56</f>
        <v>35200</v>
      </c>
    </row>
    <row r="57" spans="1:8" ht="15">
      <c r="A57" s="66" t="s">
        <v>12</v>
      </c>
      <c r="B57" s="72">
        <f>B11+B16+B21+B31+B41+B46+B51+B56</f>
        <v>380550</v>
      </c>
      <c r="C57" s="72">
        <f>C11+C16+C21+C31+C41+C46+C51+C56</f>
        <v>487200</v>
      </c>
      <c r="D57" s="72">
        <f>D11+D16+D21+D31+D41+D46+D51+D56</f>
        <v>541800</v>
      </c>
      <c r="E57" s="72">
        <f>E11+E16+E21+E31+E41+E46+E51+E56</f>
        <v>469850</v>
      </c>
      <c r="F57" s="18">
        <f>F11+F16+F21+F31+F41+F46+F51+F56</f>
        <v>469850</v>
      </c>
      <c r="G57" s="27"/>
      <c r="H57" s="27"/>
    </row>
    <row r="58" spans="1:6" ht="45" customHeight="1">
      <c r="A58" s="67" t="s">
        <v>13</v>
      </c>
      <c r="B58" s="124" t="s">
        <v>14</v>
      </c>
      <c r="C58" s="125"/>
      <c r="D58" s="126" t="s">
        <v>15</v>
      </c>
      <c r="E58" s="124"/>
      <c r="F58" s="127"/>
    </row>
    <row r="59" spans="1:10" ht="95.25" customHeight="1">
      <c r="A59" s="68">
        <v>1</v>
      </c>
      <c r="B59" s="105" t="s">
        <v>27</v>
      </c>
      <c r="C59" s="106"/>
      <c r="D59" s="128" t="s">
        <v>37</v>
      </c>
      <c r="E59" s="129"/>
      <c r="F59" s="130"/>
      <c r="J59" s="71"/>
    </row>
    <row r="60" spans="1:6" ht="67.5" customHeight="1">
      <c r="A60" s="68">
        <v>2</v>
      </c>
      <c r="B60" s="110" t="s">
        <v>28</v>
      </c>
      <c r="C60" s="111"/>
      <c r="D60" s="112" t="s">
        <v>38</v>
      </c>
      <c r="E60" s="113"/>
      <c r="F60" s="114"/>
    </row>
    <row r="61" spans="1:6" ht="44.25" customHeight="1">
      <c r="A61" s="70">
        <v>3</v>
      </c>
      <c r="B61" s="115" t="s">
        <v>29</v>
      </c>
      <c r="C61" s="116"/>
      <c r="D61" s="117" t="s">
        <v>39</v>
      </c>
      <c r="E61" s="118"/>
      <c r="F61" s="119"/>
    </row>
    <row r="62" spans="4:11" s="8" customFormat="1" ht="15">
      <c r="D62" s="69"/>
      <c r="F62" s="107"/>
      <c r="G62" s="120"/>
      <c r="H62" s="107"/>
      <c r="I62" s="107"/>
      <c r="J62" s="17"/>
      <c r="K62" s="17"/>
    </row>
    <row r="63" spans="1:7" s="8" customFormat="1" ht="15">
      <c r="A63" s="8" t="s">
        <v>30</v>
      </c>
      <c r="C63" s="19"/>
      <c r="D63" s="19"/>
      <c r="E63" s="20" t="s">
        <v>18</v>
      </c>
      <c r="F63" s="10">
        <v>469850</v>
      </c>
      <c r="G63" s="10"/>
    </row>
    <row r="64" spans="3:7" s="8" customFormat="1" ht="15">
      <c r="C64" s="19"/>
      <c r="D64" s="19"/>
      <c r="E64" s="20"/>
      <c r="F64" s="10"/>
      <c r="G64" s="10"/>
    </row>
    <row r="65" spans="3:7" s="8" customFormat="1" ht="15">
      <c r="C65" s="19"/>
      <c r="D65" s="19"/>
      <c r="E65" s="20"/>
      <c r="F65" s="10"/>
      <c r="G65" s="10"/>
    </row>
    <row r="66" spans="3:7" s="8" customFormat="1" ht="15">
      <c r="C66" s="19"/>
      <c r="D66" s="19"/>
      <c r="E66" s="20"/>
      <c r="F66" s="10"/>
      <c r="G66" s="10"/>
    </row>
    <row r="67" spans="1:7" s="8" customFormat="1" ht="28.5">
      <c r="A67" s="25" t="s">
        <v>31</v>
      </c>
      <c r="B67" s="22"/>
      <c r="C67" s="23"/>
      <c r="D67" s="19"/>
      <c r="E67" s="20"/>
      <c r="F67" s="21" t="s">
        <v>35</v>
      </c>
      <c r="G67" s="10"/>
    </row>
    <row r="68" spans="1:7" s="8" customFormat="1" ht="15">
      <c r="A68" s="25"/>
      <c r="B68" s="22"/>
      <c r="C68" s="23"/>
      <c r="D68" s="19"/>
      <c r="E68" s="20"/>
      <c r="F68" s="21"/>
      <c r="G68" s="10"/>
    </row>
    <row r="69" spans="1:7" s="8" customFormat="1" ht="15">
      <c r="A69" s="25"/>
      <c r="B69" s="22"/>
      <c r="C69" s="23"/>
      <c r="D69" s="19"/>
      <c r="E69" s="20"/>
      <c r="F69" s="21"/>
      <c r="G69" s="10"/>
    </row>
    <row r="70" s="8" customFormat="1" ht="15"/>
    <row r="71" spans="1:6" s="8" customFormat="1" ht="15">
      <c r="A71" s="19" t="s">
        <v>22</v>
      </c>
      <c r="F71" s="20" t="s">
        <v>32</v>
      </c>
    </row>
    <row r="72" s="8" customFormat="1" ht="15"/>
    <row r="73" spans="1:6" s="8" customFormat="1" ht="15">
      <c r="A73" s="8" t="s">
        <v>16</v>
      </c>
      <c r="F73" s="9"/>
    </row>
    <row r="74" spans="1:10" ht="12.75" customHeight="1">
      <c r="A74" s="26" t="s">
        <v>33</v>
      </c>
      <c r="E74" s="108" t="s">
        <v>34</v>
      </c>
      <c r="F74" s="108"/>
      <c r="H74" s="109"/>
      <c r="I74" s="109"/>
      <c r="J74" s="109"/>
    </row>
    <row r="75" spans="1:5" ht="51">
      <c r="A75" s="24" t="s">
        <v>36</v>
      </c>
      <c r="B75" s="16"/>
      <c r="C75" s="16"/>
      <c r="D75" s="16"/>
      <c r="E75" s="16"/>
    </row>
    <row r="76" ht="12.75">
      <c r="P76" s="1" t="s">
        <v>17</v>
      </c>
    </row>
  </sheetData>
  <sheetProtection selectLockedCells="1" selectUnlockedCells="1"/>
  <mergeCells count="35">
    <mergeCell ref="B38:E38"/>
    <mergeCell ref="B43:E43"/>
    <mergeCell ref="B18:E18"/>
    <mergeCell ref="B22:B23"/>
    <mergeCell ref="B32:B33"/>
    <mergeCell ref="C32:C33"/>
    <mergeCell ref="B7:E7"/>
    <mergeCell ref="B58:C58"/>
    <mergeCell ref="D58:F58"/>
    <mergeCell ref="D59:F59"/>
    <mergeCell ref="B27:E27"/>
    <mergeCell ref="B37:E37"/>
    <mergeCell ref="B42:E42"/>
    <mergeCell ref="B47:E47"/>
    <mergeCell ref="B52:E52"/>
    <mergeCell ref="B28:E28"/>
    <mergeCell ref="B59:C59"/>
    <mergeCell ref="H62:I62"/>
    <mergeCell ref="E74:F74"/>
    <mergeCell ref="H74:J74"/>
    <mergeCell ref="B60:C60"/>
    <mergeCell ref="D60:F60"/>
    <mergeCell ref="B61:C61"/>
    <mergeCell ref="D61:F61"/>
    <mergeCell ref="F62:G62"/>
    <mergeCell ref="B53:E53"/>
    <mergeCell ref="A1:F1"/>
    <mergeCell ref="B2:E2"/>
    <mergeCell ref="B12:E12"/>
    <mergeCell ref="B17:E17"/>
    <mergeCell ref="B13:E13"/>
    <mergeCell ref="B5:D5"/>
    <mergeCell ref="B48:E48"/>
    <mergeCell ref="B8:E8"/>
    <mergeCell ref="B3:E3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Barykina_ta</cp:lastModifiedBy>
  <cp:lastPrinted>2013-04-08T08:19:26Z</cp:lastPrinted>
  <dcterms:modified xsi:type="dcterms:W3CDTF">2013-04-08T08:25:31Z</dcterms:modified>
  <cp:category/>
  <cp:version/>
  <cp:contentType/>
  <cp:contentStatus/>
</cp:coreProperties>
</file>